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Feuil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C7" i="1" s="1"/>
  <c r="C12" i="1" s="1"/>
  <c r="C13" i="1" s="1"/>
  <c r="C14" i="1" s="1"/>
  <c r="C16" i="1" s="1"/>
  <c r="C17" i="1" s="1"/>
  <c r="C18" i="1" s="1"/>
  <c r="C6" i="1"/>
  <c r="C39" i="1" l="1"/>
  <c r="C31" i="1"/>
  <c r="C30" i="1"/>
  <c r="C40" i="1" l="1"/>
  <c r="C41" i="1" s="1"/>
  <c r="C42" i="1" s="1"/>
  <c r="E41" i="1" l="1"/>
  <c r="G41" i="1" s="1"/>
</calcChain>
</file>

<file path=xl/sharedStrings.xml><?xml version="1.0" encoding="utf-8"?>
<sst xmlns="http://schemas.openxmlformats.org/spreadsheetml/2006/main" count="53" uniqueCount="47">
  <si>
    <t xml:space="preserve">Temps de travail annuel légal </t>
  </si>
  <si>
    <t>heures</t>
  </si>
  <si>
    <t>RTT pour un temps complet</t>
  </si>
  <si>
    <t>jours</t>
  </si>
  <si>
    <t>Temps de travail de l'agent</t>
  </si>
  <si>
    <t>Il doit donc faire</t>
  </si>
  <si>
    <t>L'agent bénéficie de</t>
  </si>
  <si>
    <t>jours de RTT</t>
  </si>
  <si>
    <t>L'année 2022 compte</t>
  </si>
  <si>
    <t>Nombre de week end</t>
  </si>
  <si>
    <t>dans l'année</t>
  </si>
  <si>
    <t>Le week end compte</t>
  </si>
  <si>
    <t xml:space="preserve">Il y a </t>
  </si>
  <si>
    <t>samedis et dimanches</t>
  </si>
  <si>
    <t xml:space="preserve">Jours fériés </t>
  </si>
  <si>
    <t>Nombre de jours travaillés dans la semaine</t>
  </si>
  <si>
    <t xml:space="preserve">En congés, l'agent a droit à </t>
  </si>
  <si>
    <t>fois les obligations hebdomadaires de service</t>
  </si>
  <si>
    <t xml:space="preserve">L'agent a donc droit à </t>
  </si>
  <si>
    <t>jours de congés annuels</t>
  </si>
  <si>
    <t>L'agent travaille effectivement</t>
  </si>
  <si>
    <t>jours dans l'année</t>
  </si>
  <si>
    <t>Son temps de travail quotidien doit être de</t>
  </si>
  <si>
    <t>soit</t>
  </si>
  <si>
    <t>h</t>
  </si>
  <si>
    <t>mn</t>
  </si>
  <si>
    <t>Soit une semaine de</t>
  </si>
  <si>
    <t>Jours non travaillés en 2022</t>
  </si>
  <si>
    <t>52 week end</t>
  </si>
  <si>
    <t>congés annuels</t>
  </si>
  <si>
    <t>jours fériés</t>
  </si>
  <si>
    <t>Jours travaillés en 2022</t>
  </si>
  <si>
    <t>Nombre d'heures par semaine</t>
  </si>
  <si>
    <t>Nombre de jours par semaine</t>
  </si>
  <si>
    <t>Moyenne par jour</t>
  </si>
  <si>
    <t>Nombre de semaines de travail</t>
  </si>
  <si>
    <t>Calcul du nombre de jours de RTT</t>
  </si>
  <si>
    <t>ARRONDI à la demi-journée</t>
  </si>
  <si>
    <t>Nombreu d'heures travaillées</t>
  </si>
  <si>
    <t>Soit</t>
  </si>
  <si>
    <t xml:space="preserve">Au lieu de </t>
  </si>
  <si>
    <t>Attention la journée de solidarité n'est pas intégrée dans ce calcul.</t>
  </si>
  <si>
    <t>Cette journée ne peut pas être retirée des congés annuels mais elle peut être retirée des RTT</t>
  </si>
  <si>
    <t>Congés exceptionnels</t>
  </si>
  <si>
    <t>Calcul du nombre de RTT pour un agent à temps complet</t>
  </si>
  <si>
    <t>Completer les cellules grisées</t>
  </si>
  <si>
    <t>SIMULATEUR CALCUL DU TEMPS DE TRAVAIL HEBDOMADAIRE ET QUOTIDIEN EFFECTIF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</si>
</sst>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4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54616C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0" fontId="3" fillId="0" borderId="2" xfId="0" applyFont="1" applyBorder="1" applyAlignment="1" applyProtection="1">
      <alignment vertical="center"/>
    </xf>
    <xf numFmtId="0" fontId="3" fillId="0" borderId="3" xfId="0" applyFont="1" applyBorder="1" applyAlignment="1" applyProtection="1">
      <alignment vertical="center"/>
    </xf>
    <xf numFmtId="0" fontId="3" fillId="0" borderId="4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vertical="center"/>
    </xf>
    <xf numFmtId="0" fontId="3" fillId="0" borderId="5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vertical="center"/>
    </xf>
    <xf numFmtId="0" fontId="3" fillId="0" borderId="7" xfId="0" applyFont="1" applyBorder="1" applyAlignment="1" applyProtection="1">
      <alignment vertical="center"/>
    </xf>
    <xf numFmtId="0" fontId="3" fillId="0" borderId="8" xfId="0" applyFont="1" applyBorder="1" applyAlignment="1" applyProtection="1">
      <alignment vertical="center"/>
    </xf>
    <xf numFmtId="2" fontId="3" fillId="0" borderId="0" xfId="0" applyNumberFormat="1" applyFont="1" applyAlignment="1" applyProtection="1">
      <alignment horizontal="center" vertical="center"/>
    </xf>
    <xf numFmtId="0" fontId="2" fillId="0" borderId="4" xfId="0" applyFont="1" applyBorder="1" applyAlignment="1" applyProtection="1">
      <alignment vertical="center"/>
    </xf>
    <xf numFmtId="0" fontId="2" fillId="0" borderId="4" xfId="0" applyFont="1" applyBorder="1" applyAlignment="1" applyProtection="1">
      <alignment horizontal="left" vertical="center"/>
    </xf>
    <xf numFmtId="0" fontId="3" fillId="0" borderId="4" xfId="0" applyFont="1" applyBorder="1" applyAlignment="1" applyProtection="1">
      <alignment horizontal="left" vertical="center"/>
    </xf>
    <xf numFmtId="2" fontId="3" fillId="0" borderId="0" xfId="0" applyNumberFormat="1" applyFont="1" applyAlignment="1" applyProtection="1">
      <alignment vertical="center"/>
    </xf>
    <xf numFmtId="0" fontId="2" fillId="0" borderId="6" xfId="0" applyFont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2" fontId="2" fillId="0" borderId="0" xfId="0" applyNumberFormat="1" applyFont="1" applyAlignment="1" applyProtection="1">
      <alignment horizontal="center" vertical="center"/>
    </xf>
    <xf numFmtId="1" fontId="3" fillId="0" borderId="0" xfId="0" applyNumberFormat="1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/>
    </xf>
    <xf numFmtId="0" fontId="4" fillId="2" borderId="10" xfId="0" applyFont="1" applyFill="1" applyBorder="1" applyAlignment="1" applyProtection="1">
      <alignment horizontal="center" vertical="center"/>
      <protection locked="0"/>
    </xf>
    <xf numFmtId="9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</xf>
    <xf numFmtId="2" fontId="3" fillId="0" borderId="10" xfId="0" applyNumberFormat="1" applyFont="1" applyBorder="1" applyAlignment="1" applyProtection="1">
      <alignment horizontal="center" vertical="center"/>
    </xf>
    <xf numFmtId="2" fontId="3" fillId="0" borderId="11" xfId="0" applyNumberFormat="1" applyFont="1" applyBorder="1" applyAlignment="1" applyProtection="1">
      <alignment horizontal="center" vertical="center"/>
    </xf>
    <xf numFmtId="1" fontId="3" fillId="0" borderId="4" xfId="0" applyNumberFormat="1" applyFont="1" applyBorder="1" applyAlignment="1" applyProtection="1">
      <alignment horizontal="center" vertical="center"/>
    </xf>
    <xf numFmtId="0" fontId="4" fillId="2" borderId="9" xfId="0" applyFont="1" applyFill="1" applyBorder="1" applyAlignment="1" applyProtection="1">
      <alignment horizontal="center" vertical="center"/>
    </xf>
    <xf numFmtId="0" fontId="4" fillId="2" borderId="10" xfId="0" applyFont="1" applyFill="1" applyBorder="1" applyAlignment="1" applyProtection="1">
      <alignment horizontal="center" vertical="center"/>
    </xf>
    <xf numFmtId="2" fontId="2" fillId="0" borderId="10" xfId="0" applyNumberFormat="1" applyFont="1" applyBorder="1" applyAlignment="1" applyProtection="1">
      <alignment horizontal="center" vertical="center"/>
    </xf>
    <xf numFmtId="0" fontId="2" fillId="0" borderId="10" xfId="0" applyFont="1" applyBorder="1" applyAlignment="1" applyProtection="1">
      <alignment horizontal="center" vertical="center"/>
    </xf>
    <xf numFmtId="2" fontId="2" fillId="0" borderId="11" xfId="0" applyNumberFormat="1" applyFont="1" applyBorder="1" applyAlignment="1" applyProtection="1">
      <alignment horizontal="center" vertical="center"/>
    </xf>
    <xf numFmtId="2" fontId="3" fillId="0" borderId="9" xfId="0" applyNumberFormat="1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1" fillId="2" borderId="0" xfId="0" applyFont="1" applyFill="1" applyAlignment="1" applyProtection="1">
      <alignment horizontal="center" vertical="center"/>
    </xf>
    <xf numFmtId="0" fontId="4" fillId="2" borderId="0" xfId="0" applyFont="1" applyFill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4616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53"/>
  <sheetViews>
    <sheetView tabSelected="1" zoomScale="145" zoomScaleNormal="145" workbookViewId="0">
      <selection activeCell="C48" sqref="C48"/>
    </sheetView>
  </sheetViews>
  <sheetFormatPr baseColWidth="10" defaultColWidth="11.5703125" defaultRowHeight="12.75" x14ac:dyDescent="0.25"/>
  <cols>
    <col min="1" max="1" width="11.5703125" style="1"/>
    <col min="2" max="2" width="36.7109375" style="1" customWidth="1"/>
    <col min="3" max="3" width="23.5703125" style="2" customWidth="1"/>
    <col min="4" max="4" width="39.5703125" style="1" bestFit="1" customWidth="1"/>
    <col min="5" max="5" width="3.28515625" style="1" customWidth="1"/>
    <col min="6" max="6" width="2.85546875" style="1" customWidth="1"/>
    <col min="7" max="7" width="3.42578125" style="1" customWidth="1"/>
    <col min="8" max="8" width="14.42578125" style="1" customWidth="1"/>
    <col min="9" max="16384" width="11.5703125" style="1"/>
  </cols>
  <sheetData>
    <row r="1" spans="2:4" x14ac:dyDescent="0.25">
      <c r="C1" s="35"/>
    </row>
    <row r="2" spans="2:4" x14ac:dyDescent="0.25">
      <c r="B2" s="38" t="s">
        <v>44</v>
      </c>
      <c r="C2" s="38"/>
    </row>
    <row r="3" spans="2:4" ht="13.5" thickBot="1" x14ac:dyDescent="0.3">
      <c r="C3" s="35"/>
    </row>
    <row r="4" spans="2:4" ht="24.95" customHeight="1" x14ac:dyDescent="0.25">
      <c r="B4" s="3" t="s">
        <v>32</v>
      </c>
      <c r="C4" s="29">
        <v>40</v>
      </c>
    </row>
    <row r="5" spans="2:4" ht="24.95" customHeight="1" x14ac:dyDescent="0.25">
      <c r="B5" s="6" t="s">
        <v>33</v>
      </c>
      <c r="C5" s="30">
        <v>5</v>
      </c>
    </row>
    <row r="6" spans="2:4" ht="24.95" customHeight="1" thickBot="1" x14ac:dyDescent="0.3">
      <c r="B6" s="18" t="s">
        <v>34</v>
      </c>
      <c r="C6" s="33">
        <f>+C4/C5</f>
        <v>8</v>
      </c>
    </row>
    <row r="7" spans="2:4" ht="24.95" customHeight="1" x14ac:dyDescent="0.25">
      <c r="B7" s="14" t="s">
        <v>27</v>
      </c>
      <c r="C7" s="32">
        <f>SUM(C8:C11)</f>
        <v>137</v>
      </c>
    </row>
    <row r="8" spans="2:4" ht="24.95" customHeight="1" x14ac:dyDescent="0.25">
      <c r="B8" s="16" t="s">
        <v>28</v>
      </c>
      <c r="C8" s="25">
        <v>104</v>
      </c>
    </row>
    <row r="9" spans="2:4" ht="24.95" customHeight="1" x14ac:dyDescent="0.25">
      <c r="B9" s="16" t="s">
        <v>29</v>
      </c>
      <c r="C9" s="30">
        <f>5*C5</f>
        <v>25</v>
      </c>
    </row>
    <row r="10" spans="2:4" ht="24.95" customHeight="1" x14ac:dyDescent="0.25">
      <c r="B10" s="16" t="s">
        <v>43</v>
      </c>
      <c r="C10" s="30">
        <v>0</v>
      </c>
    </row>
    <row r="11" spans="2:4" ht="24.95" customHeight="1" x14ac:dyDescent="0.25">
      <c r="B11" s="16" t="s">
        <v>30</v>
      </c>
      <c r="C11" s="25">
        <v>8</v>
      </c>
    </row>
    <row r="12" spans="2:4" ht="24.95" customHeight="1" x14ac:dyDescent="0.25">
      <c r="B12" s="15" t="s">
        <v>31</v>
      </c>
      <c r="C12" s="32">
        <f>365-C7</f>
        <v>228</v>
      </c>
    </row>
    <row r="13" spans="2:4" ht="24.95" customHeight="1" x14ac:dyDescent="0.25">
      <c r="B13" s="16" t="s">
        <v>35</v>
      </c>
      <c r="C13" s="26">
        <f>+C12/C5</f>
        <v>45.6</v>
      </c>
      <c r="D13" s="17"/>
    </row>
    <row r="14" spans="2:4" ht="24.95" customHeight="1" x14ac:dyDescent="0.25">
      <c r="B14" s="15" t="s">
        <v>38</v>
      </c>
      <c r="C14" s="31">
        <f>+C13*C4</f>
        <v>1824</v>
      </c>
    </row>
    <row r="15" spans="2:4" ht="24.95" customHeight="1" x14ac:dyDescent="0.25">
      <c r="B15" s="16" t="s">
        <v>40</v>
      </c>
      <c r="C15" s="26">
        <v>1600</v>
      </c>
      <c r="D15" s="17"/>
    </row>
    <row r="16" spans="2:4" ht="24.95" customHeight="1" thickBot="1" x14ac:dyDescent="0.3">
      <c r="B16" s="16" t="s">
        <v>39</v>
      </c>
      <c r="C16" s="26">
        <f>+C14-C15</f>
        <v>224</v>
      </c>
    </row>
    <row r="17" spans="2:8" ht="24.95" customHeight="1" x14ac:dyDescent="0.25">
      <c r="B17" s="3" t="s">
        <v>36</v>
      </c>
      <c r="C17" s="34">
        <f>C16/C6</f>
        <v>28</v>
      </c>
    </row>
    <row r="18" spans="2:8" ht="24.95" customHeight="1" thickBot="1" x14ac:dyDescent="0.3">
      <c r="B18" s="18" t="s">
        <v>37</v>
      </c>
      <c r="C18" s="33">
        <f>CEILING(C17,0.5)</f>
        <v>28</v>
      </c>
    </row>
    <row r="19" spans="2:8" x14ac:dyDescent="0.25">
      <c r="C19" s="35"/>
    </row>
    <row r="20" spans="2:8" x14ac:dyDescent="0.25">
      <c r="C20" s="13"/>
    </row>
    <row r="21" spans="2:8" x14ac:dyDescent="0.25">
      <c r="B21" s="19" t="s">
        <v>45</v>
      </c>
      <c r="C21" s="20"/>
    </row>
    <row r="22" spans="2:8" x14ac:dyDescent="0.25">
      <c r="C22" s="35"/>
    </row>
    <row r="23" spans="2:8" x14ac:dyDescent="0.25">
      <c r="C23" s="35"/>
    </row>
    <row r="24" spans="2:8" x14ac:dyDescent="0.25">
      <c r="C24" s="35"/>
    </row>
    <row r="25" spans="2:8" ht="18" x14ac:dyDescent="0.25">
      <c r="B25" s="37" t="s">
        <v>46</v>
      </c>
      <c r="C25" s="37"/>
      <c r="D25" s="37"/>
      <c r="E25" s="37"/>
      <c r="F25" s="37"/>
      <c r="G25" s="37"/>
      <c r="H25" s="37"/>
    </row>
    <row r="26" spans="2:8" ht="13.5" thickBot="1" x14ac:dyDescent="0.3"/>
    <row r="27" spans="2:8" ht="24.95" customHeight="1" x14ac:dyDescent="0.25">
      <c r="B27" s="3" t="s">
        <v>0</v>
      </c>
      <c r="C27" s="22">
        <v>1600</v>
      </c>
      <c r="D27" s="4" t="s">
        <v>1</v>
      </c>
      <c r="E27" s="3"/>
      <c r="F27" s="4"/>
      <c r="G27" s="4"/>
      <c r="H27" s="5"/>
    </row>
    <row r="28" spans="2:8" ht="24.95" customHeight="1" x14ac:dyDescent="0.25">
      <c r="B28" s="6" t="s">
        <v>2</v>
      </c>
      <c r="C28" s="23">
        <v>0</v>
      </c>
      <c r="D28" s="7" t="s">
        <v>3</v>
      </c>
      <c r="E28" s="6"/>
      <c r="F28" s="7"/>
      <c r="G28" s="7"/>
      <c r="H28" s="8"/>
    </row>
    <row r="29" spans="2:8" ht="24.95" customHeight="1" x14ac:dyDescent="0.25">
      <c r="B29" s="6" t="s">
        <v>4</v>
      </c>
      <c r="C29" s="24">
        <v>1</v>
      </c>
      <c r="D29" s="7"/>
      <c r="E29" s="6"/>
      <c r="F29" s="7"/>
      <c r="G29" s="7"/>
      <c r="H29" s="8"/>
    </row>
    <row r="30" spans="2:8" ht="24.95" customHeight="1" x14ac:dyDescent="0.25">
      <c r="B30" s="6" t="s">
        <v>5</v>
      </c>
      <c r="C30" s="25">
        <f>+C27*C29</f>
        <v>1600</v>
      </c>
      <c r="D30" s="7" t="s">
        <v>1</v>
      </c>
      <c r="E30" s="6"/>
      <c r="F30" s="7"/>
      <c r="G30" s="7"/>
      <c r="H30" s="8"/>
    </row>
    <row r="31" spans="2:8" ht="24.95" customHeight="1" x14ac:dyDescent="0.25">
      <c r="B31" s="6" t="s">
        <v>6</v>
      </c>
      <c r="C31" s="25">
        <f>+C28</f>
        <v>0</v>
      </c>
      <c r="D31" s="7" t="s">
        <v>7</v>
      </c>
      <c r="E31" s="6"/>
      <c r="F31" s="7"/>
      <c r="G31" s="7"/>
      <c r="H31" s="8"/>
    </row>
    <row r="32" spans="2:8" ht="24.95" customHeight="1" x14ac:dyDescent="0.25">
      <c r="B32" s="6" t="s">
        <v>8</v>
      </c>
      <c r="C32" s="25">
        <v>365</v>
      </c>
      <c r="D32" s="7" t="s">
        <v>3</v>
      </c>
      <c r="E32" s="6"/>
      <c r="F32" s="7"/>
      <c r="G32" s="7"/>
      <c r="H32" s="8"/>
    </row>
    <row r="33" spans="2:8" ht="24.95" customHeight="1" x14ac:dyDescent="0.25">
      <c r="B33" s="6" t="s">
        <v>9</v>
      </c>
      <c r="C33" s="25">
        <v>52</v>
      </c>
      <c r="D33" s="7" t="s">
        <v>10</v>
      </c>
      <c r="E33" s="6"/>
      <c r="F33" s="7"/>
      <c r="G33" s="7"/>
      <c r="H33" s="8"/>
    </row>
    <row r="34" spans="2:8" ht="24.95" customHeight="1" x14ac:dyDescent="0.25">
      <c r="B34" s="6" t="s">
        <v>11</v>
      </c>
      <c r="C34" s="25">
        <v>2</v>
      </c>
      <c r="D34" s="7" t="s">
        <v>3</v>
      </c>
      <c r="E34" s="6"/>
      <c r="F34" s="7"/>
      <c r="G34" s="7"/>
      <c r="H34" s="8"/>
    </row>
    <row r="35" spans="2:8" ht="24.95" customHeight="1" x14ac:dyDescent="0.25">
      <c r="B35" s="6" t="s">
        <v>12</v>
      </c>
      <c r="C35" s="25">
        <v>104</v>
      </c>
      <c r="D35" s="7" t="s">
        <v>13</v>
      </c>
      <c r="E35" s="6"/>
      <c r="F35" s="7"/>
      <c r="G35" s="7"/>
      <c r="H35" s="8"/>
    </row>
    <row r="36" spans="2:8" ht="24.95" customHeight="1" x14ac:dyDescent="0.25">
      <c r="B36" s="6" t="s">
        <v>14</v>
      </c>
      <c r="C36" s="25">
        <v>8</v>
      </c>
      <c r="D36" s="7" t="s">
        <v>3</v>
      </c>
      <c r="E36" s="6"/>
      <c r="F36" s="7"/>
      <c r="G36" s="7"/>
      <c r="H36" s="8"/>
    </row>
    <row r="37" spans="2:8" ht="24.95" customHeight="1" x14ac:dyDescent="0.25">
      <c r="B37" s="6" t="s">
        <v>15</v>
      </c>
      <c r="C37" s="23">
        <v>5</v>
      </c>
      <c r="D37" s="7" t="s">
        <v>3</v>
      </c>
      <c r="E37" s="6"/>
      <c r="F37" s="7"/>
      <c r="G37" s="7"/>
      <c r="H37" s="8"/>
    </row>
    <row r="38" spans="2:8" ht="24.95" customHeight="1" x14ac:dyDescent="0.25">
      <c r="B38" s="6" t="s">
        <v>16</v>
      </c>
      <c r="C38" s="25">
        <v>5</v>
      </c>
      <c r="D38" s="7" t="s">
        <v>17</v>
      </c>
      <c r="E38" s="6"/>
      <c r="F38" s="7"/>
      <c r="G38" s="7"/>
      <c r="H38" s="8"/>
    </row>
    <row r="39" spans="2:8" ht="24.95" customHeight="1" x14ac:dyDescent="0.25">
      <c r="B39" s="6" t="s">
        <v>18</v>
      </c>
      <c r="C39" s="25">
        <f>C37*C38</f>
        <v>25</v>
      </c>
      <c r="D39" s="7" t="s">
        <v>19</v>
      </c>
      <c r="E39" s="6"/>
      <c r="F39" s="7"/>
      <c r="G39" s="7"/>
      <c r="H39" s="8"/>
    </row>
    <row r="40" spans="2:8" ht="24.95" customHeight="1" x14ac:dyDescent="0.25">
      <c r="B40" s="6" t="s">
        <v>20</v>
      </c>
      <c r="C40" s="25">
        <f>C32-C35-C36-C31-C39</f>
        <v>228</v>
      </c>
      <c r="D40" s="7" t="s">
        <v>21</v>
      </c>
      <c r="E40" s="6"/>
      <c r="F40" s="7"/>
      <c r="G40" s="7"/>
      <c r="H40" s="8"/>
    </row>
    <row r="41" spans="2:8" ht="24.95" customHeight="1" x14ac:dyDescent="0.25">
      <c r="B41" s="6" t="s">
        <v>22</v>
      </c>
      <c r="C41" s="26">
        <f>C30/C40</f>
        <v>7.0175438596491224</v>
      </c>
      <c r="D41" s="7" t="s">
        <v>23</v>
      </c>
      <c r="E41" s="28">
        <f>TRUNC(C41,0)</f>
        <v>7</v>
      </c>
      <c r="F41" s="9" t="s">
        <v>24</v>
      </c>
      <c r="G41" s="21">
        <f>(C41-E41)*60</f>
        <v>1.052631578947345</v>
      </c>
      <c r="H41" s="8" t="s">
        <v>25</v>
      </c>
    </row>
    <row r="42" spans="2:8" ht="24.95" customHeight="1" thickBot="1" x14ac:dyDescent="0.3">
      <c r="B42" s="10" t="s">
        <v>26</v>
      </c>
      <c r="C42" s="27">
        <f>ROUND(C37*C41,0)</f>
        <v>35</v>
      </c>
      <c r="D42" s="11" t="s">
        <v>1</v>
      </c>
      <c r="E42" s="10"/>
      <c r="F42" s="11"/>
      <c r="G42" s="11"/>
      <c r="H42" s="12"/>
    </row>
    <row r="44" spans="2:8" x14ac:dyDescent="0.25">
      <c r="B44" s="36" t="s">
        <v>41</v>
      </c>
      <c r="C44" s="36"/>
      <c r="D44" s="36"/>
    </row>
    <row r="45" spans="2:8" x14ac:dyDescent="0.25">
      <c r="B45" s="36" t="s">
        <v>42</v>
      </c>
      <c r="C45" s="36"/>
      <c r="D45" s="36"/>
    </row>
    <row r="50" spans="2:3" x14ac:dyDescent="0.25">
      <c r="B50" s="19"/>
      <c r="C50" s="20"/>
    </row>
    <row r="52" spans="2:3" x14ac:dyDescent="0.25">
      <c r="C52" s="13"/>
    </row>
    <row r="53" spans="2:3" x14ac:dyDescent="0.25">
      <c r="B53" s="19"/>
      <c r="C53" s="20"/>
    </row>
  </sheetData>
  <mergeCells count="4">
    <mergeCell ref="B44:D44"/>
    <mergeCell ref="B45:D45"/>
    <mergeCell ref="B25:H25"/>
    <mergeCell ref="B2:C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Morant</dc:creator>
  <cp:lastModifiedBy>Manon MONTAGNÉ</cp:lastModifiedBy>
  <dcterms:created xsi:type="dcterms:W3CDTF">2021-03-26T09:47:50Z</dcterms:created>
  <dcterms:modified xsi:type="dcterms:W3CDTF">2021-05-26T08:13:54Z</dcterms:modified>
</cp:coreProperties>
</file>